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6128" windowHeight="91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8" i="1" l="1"/>
  <c r="G12" i="1" l="1"/>
  <c r="G10" i="1"/>
  <c r="G9" i="1"/>
  <c r="O13" i="1"/>
  <c r="P13" i="1"/>
  <c r="N13" i="1"/>
  <c r="O21" i="1"/>
  <c r="P21" i="1"/>
  <c r="N21" i="1"/>
  <c r="G19" i="1"/>
  <c r="C21" i="1" l="1"/>
  <c r="H6" i="1" l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M20" i="1" l="1"/>
  <c r="M30" i="1" l="1"/>
  <c r="M29" i="1"/>
  <c r="M27" i="1"/>
  <c r="M26" i="1"/>
  <c r="M25" i="1"/>
  <c r="M24" i="1"/>
  <c r="M23" i="1"/>
  <c r="M22" i="1"/>
  <c r="M17" i="1" l="1"/>
  <c r="M19" i="1"/>
  <c r="M18" i="1"/>
  <c r="M16" i="1"/>
  <c r="M15" i="1"/>
  <c r="M14" i="1"/>
  <c r="M12" i="1"/>
  <c r="M11" i="1"/>
  <c r="M10" i="1"/>
  <c r="M9" i="1"/>
  <c r="M8" i="1"/>
  <c r="M6" i="1"/>
  <c r="M7" i="1"/>
  <c r="H30" i="1"/>
  <c r="H29" i="1"/>
  <c r="H28" i="1"/>
  <c r="H27" i="1"/>
  <c r="H26" i="1"/>
  <c r="H25" i="1"/>
  <c r="H24" i="1"/>
  <c r="H23" i="1"/>
  <c r="H22" i="1"/>
  <c r="G30" i="1" l="1"/>
  <c r="G29" i="1"/>
  <c r="G28" i="1"/>
  <c r="G27" i="1"/>
  <c r="G26" i="1"/>
  <c r="G25" i="1"/>
  <c r="G24" i="1"/>
  <c r="G23" i="1"/>
  <c r="G22" i="1"/>
  <c r="G20" i="1"/>
  <c r="G18" i="1"/>
  <c r="G17" i="1"/>
  <c r="G16" i="1"/>
  <c r="G15" i="1"/>
  <c r="G14" i="1"/>
  <c r="G6" i="1"/>
  <c r="G7" i="1"/>
  <c r="G8" i="1"/>
  <c r="G11" i="1"/>
  <c r="P31" i="1" l="1"/>
  <c r="O31" i="1"/>
  <c r="N31" i="1"/>
  <c r="O32" i="1" l="1"/>
  <c r="N32" i="1"/>
  <c r="P32" i="1"/>
  <c r="D31" i="1" l="1"/>
  <c r="D21" i="1"/>
  <c r="D13" i="1"/>
  <c r="E31" i="1"/>
  <c r="F31" i="1"/>
  <c r="F21" i="1"/>
  <c r="F13" i="1"/>
  <c r="E21" i="1"/>
  <c r="E13" i="1"/>
  <c r="L31" i="1"/>
  <c r="K31" i="1"/>
  <c r="J31" i="1"/>
  <c r="I31" i="1"/>
  <c r="C31" i="1"/>
  <c r="L13" i="1"/>
  <c r="K13" i="1"/>
  <c r="J13" i="1"/>
  <c r="I13" i="1"/>
  <c r="C13" i="1"/>
  <c r="I21" i="1"/>
  <c r="J21" i="1"/>
  <c r="K21" i="1"/>
  <c r="L21" i="1"/>
  <c r="M13" i="1" l="1"/>
  <c r="H13" i="1"/>
  <c r="M21" i="1"/>
  <c r="M31" i="1"/>
  <c r="G31" i="1"/>
  <c r="H31" i="1"/>
  <c r="G13" i="1"/>
  <c r="G21" i="1"/>
  <c r="H21" i="1"/>
  <c r="K32" i="1"/>
  <c r="F32" i="1"/>
  <c r="D32" i="1"/>
  <c r="I32" i="1"/>
  <c r="E32" i="1"/>
  <c r="C32" i="1"/>
  <c r="J32" i="1"/>
  <c r="L32" i="1"/>
  <c r="M32" i="1" l="1"/>
  <c r="H32" i="1"/>
  <c r="G32" i="1"/>
</calcChain>
</file>

<file path=xl/sharedStrings.xml><?xml version="1.0" encoding="utf-8"?>
<sst xmlns="http://schemas.openxmlformats.org/spreadsheetml/2006/main" count="46" uniqueCount="43">
  <si>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</si>
  <si>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</si>
  <si>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</si>
  <si>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</si>
  <si>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</si>
  <si>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</si>
  <si>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</si>
  <si>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</si>
  <si>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</si>
  <si>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</si>
  <si>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</si>
  <si>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</si>
  <si>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</si>
  <si>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</si>
  <si>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</si>
  <si>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</si>
  <si>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</si>
  <si>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</si>
  <si>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</si>
  <si>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</si>
  <si>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</si>
  <si>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</si>
  <si>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</si>
  <si>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</si>
  <si>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</si>
  <si>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</si>
  <si>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</si>
  <si>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</si>
  <si>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</si>
  <si>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</si>
  <si>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</si>
  <si>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</si>
  <si>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</si>
  <si>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</si>
  <si>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</si>
  <si>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</si>
  <si>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</si>
  <si>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МУДО ДЮСШ «РОУКС»</t>
  </si>
  <si>
    <t xml:space="preserve">МУДО  ДЮСШ «Самбо ..» </t>
  </si>
  <si>
    <t>МОУ СОШ Новикова</t>
  </si>
  <si>
    <r>
      <t xml:space="preserve">Количество аттестовавшихся в </t>
    </r>
    <r>
      <rPr>
        <b/>
        <sz val="9"/>
        <color indexed="8"/>
        <rFont val="Times New Roman"/>
        <family val="1"/>
        <charset val="204"/>
      </rPr>
      <t xml:space="preserve"> 2020 году</t>
    </r>
    <r>
      <rPr>
        <sz val="9"/>
        <color indexed="8"/>
        <rFont val="Times New Roman"/>
        <family val="1"/>
        <charset val="204"/>
      </rPr>
      <t xml:space="preserve"> </t>
    </r>
  </si>
  <si>
    <t>Количество прошедших ПК в 2020 г.</t>
  </si>
  <si>
    <t xml:space="preserve">Сведения по  аттестованным педагогическим работникам  образовательных организаций  Качканарского городского округа на 01.07.2020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</si>
</sst>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top" wrapText="1" indent="2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9" fontId="0" fillId="0" borderId="0" xfId="0" applyNumberFormat="1"/>
    <xf numFmtId="0" fontId="0" fillId="0" borderId="0" xfId="0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0" fillId="3" borderId="0" xfId="0" applyFill="1" applyBorder="1"/>
    <xf numFmtId="0" fontId="13" fillId="3" borderId="0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88" zoomScaleNormal="88" workbookViewId="0">
      <selection activeCell="T30" sqref="T30"/>
    </sheetView>
  </sheetViews>
  <sheetFormatPr defaultRowHeight="14.4" x14ac:dyDescent="0.3"/>
  <cols>
    <col min="1" max="1" width="3.44140625" customWidth="1"/>
    <col min="2" max="2" width="27" customWidth="1"/>
    <col min="3" max="3" width="7" customWidth="1"/>
    <col min="4" max="4" width="8.33203125" customWidth="1"/>
    <col min="5" max="5" width="7.6640625" customWidth="1"/>
    <col min="6" max="6" width="8" customWidth="1"/>
    <col min="7" max="7" width="7.109375" customWidth="1"/>
    <col min="8" max="8" width="10.44140625" customWidth="1"/>
    <col min="9" max="9" width="5.44140625" customWidth="1"/>
    <col min="10" max="10" width="6.6640625" customWidth="1"/>
    <col min="11" max="11" width="5.33203125" customWidth="1"/>
    <col min="12" max="12" width="6.5546875" customWidth="1"/>
    <col min="13" max="13" width="7.5546875" customWidth="1"/>
    <col min="14" max="14" width="5.6640625" customWidth="1"/>
    <col min="15" max="15" width="4.5546875" customWidth="1"/>
    <col min="16" max="16" width="5.33203125" customWidth="1"/>
    <col min="17" max="17" width="5.21875" customWidth="1"/>
  </cols>
  <sheetData>
    <row r="1" spans="1:17" ht="32.25" customHeight="1" x14ac:dyDescent="0.3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ht="23.25" customHeight="1" x14ac:dyDescent="0.3">
      <c r="A2" s="46" t="s">
        <v>0</v>
      </c>
      <c r="B2" s="46" t="s">
        <v>1</v>
      </c>
      <c r="C2" s="44" t="s">
        <v>2</v>
      </c>
      <c r="D2" s="44" t="s">
        <v>31</v>
      </c>
      <c r="E2" s="44" t="s">
        <v>41</v>
      </c>
      <c r="F2" s="47" t="s">
        <v>32</v>
      </c>
      <c r="G2" s="47" t="s">
        <v>33</v>
      </c>
      <c r="H2" s="47" t="s">
        <v>34</v>
      </c>
      <c r="I2" s="44" t="s">
        <v>22</v>
      </c>
      <c r="J2" s="44"/>
      <c r="K2" s="44"/>
      <c r="L2" s="44" t="s">
        <v>36</v>
      </c>
      <c r="M2" s="47" t="s">
        <v>35</v>
      </c>
      <c r="N2" s="48" t="s">
        <v>40</v>
      </c>
      <c r="O2" s="48"/>
      <c r="P2" s="48"/>
    </row>
    <row r="3" spans="1:17" ht="16.5" customHeight="1" x14ac:dyDescent="0.3">
      <c r="A3" s="46"/>
      <c r="B3" s="46"/>
      <c r="C3" s="44"/>
      <c r="D3" s="44"/>
      <c r="E3" s="44"/>
      <c r="F3" s="47"/>
      <c r="G3" s="47"/>
      <c r="H3" s="47"/>
      <c r="I3" s="44"/>
      <c r="J3" s="44"/>
      <c r="K3" s="44"/>
      <c r="L3" s="44"/>
      <c r="M3" s="47"/>
      <c r="N3" s="48"/>
      <c r="O3" s="48"/>
      <c r="P3" s="48"/>
    </row>
    <row r="4" spans="1:17" ht="37.5" customHeight="1" x14ac:dyDescent="0.3">
      <c r="A4" s="46"/>
      <c r="B4" s="46"/>
      <c r="C4" s="44"/>
      <c r="D4" s="44"/>
      <c r="E4" s="44"/>
      <c r="F4" s="47"/>
      <c r="G4" s="47"/>
      <c r="H4" s="47"/>
      <c r="I4" s="44" t="s">
        <v>3</v>
      </c>
      <c r="J4" s="44" t="s">
        <v>4</v>
      </c>
      <c r="K4" s="44" t="s">
        <v>23</v>
      </c>
      <c r="L4" s="44"/>
      <c r="M4" s="47"/>
      <c r="N4" s="44" t="s">
        <v>3</v>
      </c>
      <c r="O4" s="44" t="s">
        <v>4</v>
      </c>
      <c r="P4" s="44" t="s">
        <v>23</v>
      </c>
    </row>
    <row r="5" spans="1:17" ht="15" hidden="1" customHeight="1" x14ac:dyDescent="0.3">
      <c r="A5" s="46"/>
      <c r="B5" s="46"/>
      <c r="C5" s="44"/>
      <c r="D5" s="10"/>
      <c r="E5" s="10"/>
      <c r="F5" s="47"/>
      <c r="G5" s="11"/>
      <c r="H5" s="2"/>
      <c r="I5" s="44"/>
      <c r="J5" s="44"/>
      <c r="K5" s="44"/>
      <c r="L5" s="44"/>
      <c r="M5" s="2"/>
      <c r="N5" s="44"/>
      <c r="O5" s="44"/>
      <c r="P5" s="44"/>
    </row>
    <row r="6" spans="1:17" ht="15" customHeight="1" x14ac:dyDescent="0.3">
      <c r="A6" s="12">
        <v>1</v>
      </c>
      <c r="B6" s="18" t="s">
        <v>5</v>
      </c>
      <c r="C6" s="33">
        <v>60</v>
      </c>
      <c r="D6" s="34">
        <v>60</v>
      </c>
      <c r="E6" s="35">
        <v>37</v>
      </c>
      <c r="F6" s="33">
        <v>51</v>
      </c>
      <c r="G6" s="24">
        <f t="shared" ref="G6:G32" si="0">SUM(F6)/C6*100</f>
        <v>85</v>
      </c>
      <c r="H6" s="25">
        <f t="shared" ref="H6:H32" si="1">SUM(I6,J6)/F6*100</f>
        <v>98.039215686274503</v>
      </c>
      <c r="I6" s="35">
        <v>13</v>
      </c>
      <c r="J6" s="35">
        <v>37</v>
      </c>
      <c r="K6" s="35">
        <v>1</v>
      </c>
      <c r="L6" s="33">
        <v>9</v>
      </c>
      <c r="M6" s="25">
        <f t="shared" ref="M6" si="2">SUM(I6,J6)/C6*100</f>
        <v>83.333333333333343</v>
      </c>
      <c r="N6" s="34">
        <v>0</v>
      </c>
      <c r="O6" s="34">
        <v>4</v>
      </c>
      <c r="P6" s="35">
        <v>0</v>
      </c>
    </row>
    <row r="7" spans="1:17" ht="15" customHeight="1" x14ac:dyDescent="0.3">
      <c r="A7" s="12">
        <v>2</v>
      </c>
      <c r="B7" s="18" t="s">
        <v>6</v>
      </c>
      <c r="C7" s="33">
        <v>57</v>
      </c>
      <c r="D7" s="34">
        <v>57</v>
      </c>
      <c r="E7" s="35">
        <v>36</v>
      </c>
      <c r="F7" s="33">
        <v>52</v>
      </c>
      <c r="G7" s="24">
        <f t="shared" si="0"/>
        <v>91.228070175438589</v>
      </c>
      <c r="H7" s="25">
        <f t="shared" si="1"/>
        <v>88.461538461538453</v>
      </c>
      <c r="I7" s="35">
        <v>10</v>
      </c>
      <c r="J7" s="35">
        <v>36</v>
      </c>
      <c r="K7" s="35">
        <v>6</v>
      </c>
      <c r="L7" s="33">
        <v>5</v>
      </c>
      <c r="M7" s="25">
        <f t="shared" ref="M7:M10" si="3">SUM(I7,J7)/C7*100</f>
        <v>80.701754385964904</v>
      </c>
      <c r="N7" s="34">
        <v>1</v>
      </c>
      <c r="O7" s="34">
        <v>4</v>
      </c>
      <c r="P7" s="35">
        <v>4</v>
      </c>
    </row>
    <row r="8" spans="1:17" ht="15" customHeight="1" x14ac:dyDescent="0.3">
      <c r="A8" s="12">
        <v>3</v>
      </c>
      <c r="B8" s="4" t="s">
        <v>7</v>
      </c>
      <c r="C8" s="33">
        <v>43</v>
      </c>
      <c r="D8" s="34">
        <v>43</v>
      </c>
      <c r="E8" s="35">
        <v>26</v>
      </c>
      <c r="F8" s="33">
        <v>39</v>
      </c>
      <c r="G8" s="24">
        <f t="shared" si="0"/>
        <v>90.697674418604649</v>
      </c>
      <c r="H8" s="25">
        <f t="shared" si="1"/>
        <v>94.871794871794862</v>
      </c>
      <c r="I8" s="35">
        <v>7</v>
      </c>
      <c r="J8" s="35">
        <v>30</v>
      </c>
      <c r="K8" s="35">
        <v>2</v>
      </c>
      <c r="L8" s="33">
        <v>4</v>
      </c>
      <c r="M8" s="25">
        <f t="shared" si="3"/>
        <v>86.04651162790698</v>
      </c>
      <c r="N8" s="34">
        <v>0</v>
      </c>
      <c r="O8" s="34">
        <v>0</v>
      </c>
      <c r="P8" s="35">
        <v>0</v>
      </c>
    </row>
    <row r="9" spans="1:17" ht="15" customHeight="1" x14ac:dyDescent="0.3">
      <c r="A9" s="12">
        <v>4</v>
      </c>
      <c r="B9" s="4" t="s">
        <v>8</v>
      </c>
      <c r="C9" s="33">
        <v>25</v>
      </c>
      <c r="D9" s="34">
        <v>25</v>
      </c>
      <c r="E9" s="35">
        <v>24</v>
      </c>
      <c r="F9" s="33">
        <v>23</v>
      </c>
      <c r="G9" s="24">
        <f t="shared" si="0"/>
        <v>92</v>
      </c>
      <c r="H9" s="25">
        <f t="shared" si="1"/>
        <v>95.652173913043484</v>
      </c>
      <c r="I9" s="35">
        <v>5</v>
      </c>
      <c r="J9" s="35">
        <v>17</v>
      </c>
      <c r="K9" s="35">
        <v>1</v>
      </c>
      <c r="L9" s="33">
        <v>2</v>
      </c>
      <c r="M9" s="25">
        <f t="shared" si="3"/>
        <v>88</v>
      </c>
      <c r="N9" s="34">
        <v>0</v>
      </c>
      <c r="O9" s="34">
        <v>0</v>
      </c>
      <c r="P9" s="35">
        <v>0</v>
      </c>
    </row>
    <row r="10" spans="1:17" ht="15" customHeight="1" x14ac:dyDescent="0.3">
      <c r="A10" s="12">
        <v>5</v>
      </c>
      <c r="B10" s="36" t="s">
        <v>9</v>
      </c>
      <c r="C10" s="33">
        <v>57</v>
      </c>
      <c r="D10" s="34">
        <v>57</v>
      </c>
      <c r="E10" s="35">
        <v>23</v>
      </c>
      <c r="F10" s="33">
        <v>48</v>
      </c>
      <c r="G10" s="24">
        <f>SUM(F10)/C10*100</f>
        <v>84.210526315789465</v>
      </c>
      <c r="H10" s="25">
        <f t="shared" si="1"/>
        <v>83.333333333333343</v>
      </c>
      <c r="I10" s="35">
        <v>11</v>
      </c>
      <c r="J10" s="35">
        <v>29</v>
      </c>
      <c r="K10" s="35">
        <v>8</v>
      </c>
      <c r="L10" s="33">
        <v>9</v>
      </c>
      <c r="M10" s="25">
        <f t="shared" si="3"/>
        <v>70.175438596491219</v>
      </c>
      <c r="N10" s="34">
        <v>0</v>
      </c>
      <c r="O10" s="34">
        <v>3</v>
      </c>
      <c r="P10" s="35">
        <v>0</v>
      </c>
      <c r="Q10" s="14"/>
    </row>
    <row r="11" spans="1:17" ht="15" customHeight="1" x14ac:dyDescent="0.3">
      <c r="A11" s="12">
        <v>6</v>
      </c>
      <c r="B11" s="4" t="s">
        <v>10</v>
      </c>
      <c r="C11" s="33">
        <v>58</v>
      </c>
      <c r="D11" s="34">
        <v>58</v>
      </c>
      <c r="E11" s="35">
        <v>37</v>
      </c>
      <c r="F11" s="33">
        <v>53</v>
      </c>
      <c r="G11" s="24">
        <f t="shared" si="0"/>
        <v>91.379310344827587</v>
      </c>
      <c r="H11" s="25">
        <f t="shared" si="1"/>
        <v>96.226415094339629</v>
      </c>
      <c r="I11" s="35">
        <v>11</v>
      </c>
      <c r="J11" s="35">
        <v>40</v>
      </c>
      <c r="K11" s="35">
        <v>2</v>
      </c>
      <c r="L11" s="33">
        <v>5</v>
      </c>
      <c r="M11" s="25">
        <f t="shared" ref="M11:M32" si="4">SUM(I11,J11)/C11*100</f>
        <v>87.931034482758619</v>
      </c>
      <c r="N11" s="34">
        <v>1</v>
      </c>
      <c r="O11" s="34">
        <v>7</v>
      </c>
      <c r="P11" s="39">
        <v>0</v>
      </c>
      <c r="Q11" s="37"/>
    </row>
    <row r="12" spans="1:17" ht="15" customHeight="1" x14ac:dyDescent="0.3">
      <c r="A12" s="12">
        <v>7</v>
      </c>
      <c r="B12" s="18" t="s">
        <v>11</v>
      </c>
      <c r="C12" s="33">
        <v>42</v>
      </c>
      <c r="D12" s="34">
        <v>42</v>
      </c>
      <c r="E12" s="35">
        <v>20</v>
      </c>
      <c r="F12" s="33">
        <v>39</v>
      </c>
      <c r="G12" s="24">
        <f t="shared" si="0"/>
        <v>92.857142857142861</v>
      </c>
      <c r="H12" s="25">
        <f t="shared" si="1"/>
        <v>94.871794871794862</v>
      </c>
      <c r="I12" s="35">
        <v>6</v>
      </c>
      <c r="J12" s="35">
        <v>31</v>
      </c>
      <c r="K12" s="35">
        <v>2</v>
      </c>
      <c r="L12" s="33">
        <v>3</v>
      </c>
      <c r="M12" s="25">
        <f t="shared" si="4"/>
        <v>88.095238095238088</v>
      </c>
      <c r="N12" s="34">
        <v>0</v>
      </c>
      <c r="O12" s="34">
        <v>0</v>
      </c>
      <c r="P12" s="35">
        <v>1</v>
      </c>
      <c r="Q12" s="37"/>
    </row>
    <row r="13" spans="1:17" ht="15" customHeight="1" x14ac:dyDescent="0.3">
      <c r="A13" s="12"/>
      <c r="B13" s="5" t="s">
        <v>12</v>
      </c>
      <c r="C13" s="19">
        <f t="shared" ref="C13:P13" si="5">SUM(C6:C12)</f>
        <v>342</v>
      </c>
      <c r="D13" s="19">
        <f t="shared" si="5"/>
        <v>342</v>
      </c>
      <c r="E13" s="19">
        <f t="shared" si="5"/>
        <v>203</v>
      </c>
      <c r="F13" s="19">
        <f>SUM(F6:F12)</f>
        <v>305</v>
      </c>
      <c r="G13" s="20">
        <f t="shared" si="0"/>
        <v>89.181286549707607</v>
      </c>
      <c r="H13" s="21">
        <f t="shared" si="1"/>
        <v>92.786885245901644</v>
      </c>
      <c r="I13" s="19">
        <f t="shared" si="5"/>
        <v>63</v>
      </c>
      <c r="J13" s="19">
        <f t="shared" si="5"/>
        <v>220</v>
      </c>
      <c r="K13" s="19">
        <f t="shared" si="5"/>
        <v>22</v>
      </c>
      <c r="L13" s="19">
        <f t="shared" si="5"/>
        <v>37</v>
      </c>
      <c r="M13" s="21">
        <f t="shared" si="4"/>
        <v>82.748538011695899</v>
      </c>
      <c r="N13" s="19">
        <f t="shared" si="5"/>
        <v>2</v>
      </c>
      <c r="O13" s="19">
        <f t="shared" si="5"/>
        <v>18</v>
      </c>
      <c r="P13" s="19">
        <f t="shared" si="5"/>
        <v>5</v>
      </c>
      <c r="Q13" s="37"/>
    </row>
    <row r="14" spans="1:17" ht="15" customHeight="1" x14ac:dyDescent="0.3">
      <c r="A14" s="12">
        <v>8</v>
      </c>
      <c r="B14" s="28" t="s">
        <v>13</v>
      </c>
      <c r="C14" s="23">
        <v>55</v>
      </c>
      <c r="D14" s="6">
        <v>53</v>
      </c>
      <c r="E14" s="26">
        <v>8</v>
      </c>
      <c r="F14" s="23">
        <v>45</v>
      </c>
      <c r="G14" s="24">
        <f t="shared" si="0"/>
        <v>81.818181818181827</v>
      </c>
      <c r="H14" s="25">
        <f t="shared" si="1"/>
        <v>80</v>
      </c>
      <c r="I14" s="26">
        <v>13</v>
      </c>
      <c r="J14" s="26">
        <v>23</v>
      </c>
      <c r="K14" s="26">
        <v>9</v>
      </c>
      <c r="L14" s="23">
        <v>10</v>
      </c>
      <c r="M14" s="25">
        <f t="shared" si="4"/>
        <v>65.454545454545453</v>
      </c>
      <c r="N14" s="6">
        <v>4</v>
      </c>
      <c r="O14" s="6">
        <v>4</v>
      </c>
      <c r="P14" s="26">
        <v>0</v>
      </c>
      <c r="Q14" s="37"/>
    </row>
    <row r="15" spans="1:17" ht="15" customHeight="1" x14ac:dyDescent="0.3">
      <c r="A15" s="12">
        <v>9</v>
      </c>
      <c r="B15" s="18" t="s">
        <v>14</v>
      </c>
      <c r="C15" s="23">
        <v>37</v>
      </c>
      <c r="D15" s="6">
        <v>37</v>
      </c>
      <c r="E15" s="26">
        <v>14</v>
      </c>
      <c r="F15" s="23">
        <v>34</v>
      </c>
      <c r="G15" s="24">
        <f t="shared" si="0"/>
        <v>91.891891891891902</v>
      </c>
      <c r="H15" s="25">
        <f t="shared" si="1"/>
        <v>91.17647058823529</v>
      </c>
      <c r="I15" s="26">
        <v>7</v>
      </c>
      <c r="J15" s="26">
        <v>24</v>
      </c>
      <c r="K15" s="26">
        <v>3</v>
      </c>
      <c r="L15" s="23">
        <v>3</v>
      </c>
      <c r="M15" s="25">
        <f t="shared" si="4"/>
        <v>83.78378378378379</v>
      </c>
      <c r="N15" s="6">
        <v>0</v>
      </c>
      <c r="O15" s="6">
        <v>3</v>
      </c>
      <c r="P15" s="26">
        <v>0</v>
      </c>
      <c r="Q15" s="37"/>
    </row>
    <row r="16" spans="1:17" ht="15" customHeight="1" x14ac:dyDescent="0.3">
      <c r="A16" s="12">
        <v>10</v>
      </c>
      <c r="B16" s="4" t="s">
        <v>39</v>
      </c>
      <c r="C16" s="23">
        <v>39</v>
      </c>
      <c r="D16" s="6">
        <v>36</v>
      </c>
      <c r="E16" s="26">
        <v>18</v>
      </c>
      <c r="F16" s="23">
        <v>32</v>
      </c>
      <c r="G16" s="24">
        <f t="shared" si="0"/>
        <v>82.051282051282044</v>
      </c>
      <c r="H16" s="25">
        <f t="shared" si="1"/>
        <v>93.75</v>
      </c>
      <c r="I16" s="26">
        <v>12</v>
      </c>
      <c r="J16" s="26">
        <v>18</v>
      </c>
      <c r="K16" s="26">
        <v>2</v>
      </c>
      <c r="L16" s="23">
        <v>7</v>
      </c>
      <c r="M16" s="25">
        <f t="shared" si="4"/>
        <v>76.923076923076934</v>
      </c>
      <c r="N16" s="6">
        <v>1</v>
      </c>
      <c r="O16" s="6">
        <v>0</v>
      </c>
      <c r="P16" s="26">
        <v>0</v>
      </c>
      <c r="Q16" s="37"/>
    </row>
    <row r="17" spans="1:17" ht="15" customHeight="1" x14ac:dyDescent="0.3">
      <c r="A17" s="12">
        <v>11</v>
      </c>
      <c r="B17" s="28" t="s">
        <v>15</v>
      </c>
      <c r="C17" s="23">
        <v>19</v>
      </c>
      <c r="D17" s="29">
        <v>13</v>
      </c>
      <c r="E17" s="29">
        <v>3</v>
      </c>
      <c r="F17" s="30">
        <v>16</v>
      </c>
      <c r="G17" s="24">
        <f t="shared" si="0"/>
        <v>84.210526315789465</v>
      </c>
      <c r="H17" s="25">
        <f t="shared" si="1"/>
        <v>87.5</v>
      </c>
      <c r="I17" s="31">
        <v>4</v>
      </c>
      <c r="J17" s="31">
        <v>10</v>
      </c>
      <c r="K17" s="29">
        <v>2</v>
      </c>
      <c r="L17" s="30">
        <v>3</v>
      </c>
      <c r="M17" s="25">
        <f t="shared" si="4"/>
        <v>73.68421052631578</v>
      </c>
      <c r="N17" s="41">
        <v>0</v>
      </c>
      <c r="O17" s="41">
        <v>0</v>
      </c>
      <c r="P17" s="29">
        <v>0</v>
      </c>
      <c r="Q17" s="37"/>
    </row>
    <row r="18" spans="1:17" ht="15" customHeight="1" x14ac:dyDescent="0.3">
      <c r="A18" s="12">
        <v>12</v>
      </c>
      <c r="B18" s="18" t="s">
        <v>16</v>
      </c>
      <c r="C18" s="23">
        <v>52</v>
      </c>
      <c r="D18" s="6">
        <v>52</v>
      </c>
      <c r="E18" s="26">
        <v>35</v>
      </c>
      <c r="F18" s="23">
        <v>51</v>
      </c>
      <c r="G18" s="24">
        <f t="shared" si="0"/>
        <v>98.076923076923066</v>
      </c>
      <c r="H18" s="25">
        <f t="shared" si="1"/>
        <v>96.078431372549019</v>
      </c>
      <c r="I18" s="26">
        <v>15</v>
      </c>
      <c r="J18" s="26">
        <v>34</v>
      </c>
      <c r="K18" s="26">
        <v>2</v>
      </c>
      <c r="L18" s="23">
        <v>1</v>
      </c>
      <c r="M18" s="25">
        <f t="shared" si="4"/>
        <v>94.230769230769226</v>
      </c>
      <c r="N18" s="6">
        <v>2</v>
      </c>
      <c r="O18" s="6">
        <v>4</v>
      </c>
      <c r="P18" s="26">
        <v>0</v>
      </c>
      <c r="Q18" s="38"/>
    </row>
    <row r="19" spans="1:17" ht="15" customHeight="1" x14ac:dyDescent="0.3">
      <c r="A19" s="12">
        <v>13</v>
      </c>
      <c r="B19" s="4" t="s">
        <v>17</v>
      </c>
      <c r="C19" s="23">
        <v>56</v>
      </c>
      <c r="D19" s="6">
        <v>56</v>
      </c>
      <c r="E19" s="26">
        <v>30</v>
      </c>
      <c r="F19" s="23">
        <v>49</v>
      </c>
      <c r="G19" s="24">
        <f t="shared" si="0"/>
        <v>87.5</v>
      </c>
      <c r="H19" s="25">
        <f t="shared" si="1"/>
        <v>97.959183673469383</v>
      </c>
      <c r="I19" s="26">
        <v>17</v>
      </c>
      <c r="J19" s="26">
        <v>31</v>
      </c>
      <c r="K19" s="26">
        <v>1</v>
      </c>
      <c r="L19" s="23">
        <v>7</v>
      </c>
      <c r="M19" s="25">
        <f t="shared" si="4"/>
        <v>85.714285714285708</v>
      </c>
      <c r="N19" s="6">
        <v>0</v>
      </c>
      <c r="O19" s="6">
        <v>0</v>
      </c>
      <c r="P19" s="26">
        <v>0</v>
      </c>
      <c r="Q19" s="37"/>
    </row>
    <row r="20" spans="1:17" ht="15" customHeight="1" x14ac:dyDescent="0.3">
      <c r="A20" s="12">
        <v>14</v>
      </c>
      <c r="B20" s="18" t="s">
        <v>18</v>
      </c>
      <c r="C20" s="23">
        <v>21</v>
      </c>
      <c r="D20" s="6">
        <v>21</v>
      </c>
      <c r="E20" s="26">
        <v>17</v>
      </c>
      <c r="F20" s="23">
        <v>20</v>
      </c>
      <c r="G20" s="24">
        <f t="shared" si="0"/>
        <v>95.238095238095227</v>
      </c>
      <c r="H20" s="25">
        <f t="shared" si="1"/>
        <v>95</v>
      </c>
      <c r="I20" s="26">
        <v>1</v>
      </c>
      <c r="J20" s="26">
        <v>18</v>
      </c>
      <c r="K20" s="26">
        <v>1</v>
      </c>
      <c r="L20" s="23">
        <v>1</v>
      </c>
      <c r="M20" s="32">
        <f t="shared" si="4"/>
        <v>90.476190476190482</v>
      </c>
      <c r="N20" s="6">
        <v>0</v>
      </c>
      <c r="O20" s="6">
        <v>0</v>
      </c>
      <c r="P20" s="26">
        <v>0</v>
      </c>
      <c r="Q20" s="37"/>
    </row>
    <row r="21" spans="1:17" ht="15" customHeight="1" x14ac:dyDescent="0.3">
      <c r="A21" s="12"/>
      <c r="B21" s="5" t="s">
        <v>19</v>
      </c>
      <c r="C21" s="19">
        <f>SUM(C14:C20)</f>
        <v>279</v>
      </c>
      <c r="D21" s="19">
        <f>SUM(D14:D20)</f>
        <v>268</v>
      </c>
      <c r="E21" s="19">
        <f>SUM(E14:E20)</f>
        <v>125</v>
      </c>
      <c r="F21" s="19">
        <f>SUM(F14:F20)</f>
        <v>247</v>
      </c>
      <c r="G21" s="20">
        <f t="shared" si="0"/>
        <v>88.530465949820794</v>
      </c>
      <c r="H21" s="21">
        <f t="shared" si="1"/>
        <v>91.902834008097173</v>
      </c>
      <c r="I21" s="19">
        <f t="shared" ref="I21:P21" si="6">SUM(I14:I20)</f>
        <v>69</v>
      </c>
      <c r="J21" s="19">
        <f t="shared" si="6"/>
        <v>158</v>
      </c>
      <c r="K21" s="19">
        <f t="shared" si="6"/>
        <v>20</v>
      </c>
      <c r="L21" s="19">
        <f t="shared" si="6"/>
        <v>32</v>
      </c>
      <c r="M21" s="21">
        <f t="shared" si="4"/>
        <v>81.362007168458788</v>
      </c>
      <c r="N21" s="19">
        <f t="shared" si="6"/>
        <v>7</v>
      </c>
      <c r="O21" s="19">
        <f t="shared" si="6"/>
        <v>11</v>
      </c>
      <c r="P21" s="19">
        <f t="shared" si="6"/>
        <v>0</v>
      </c>
      <c r="Q21" s="37"/>
    </row>
    <row r="22" spans="1:17" ht="15" customHeight="1" x14ac:dyDescent="0.3">
      <c r="A22" s="12">
        <v>15</v>
      </c>
      <c r="B22" s="7" t="s">
        <v>24</v>
      </c>
      <c r="C22" s="23">
        <v>35</v>
      </c>
      <c r="D22" s="6">
        <v>35</v>
      </c>
      <c r="E22" s="26">
        <v>13</v>
      </c>
      <c r="F22" s="23">
        <v>28</v>
      </c>
      <c r="G22" s="24">
        <f t="shared" si="0"/>
        <v>80</v>
      </c>
      <c r="H22" s="25">
        <f t="shared" si="1"/>
        <v>89.285714285714292</v>
      </c>
      <c r="I22" s="26">
        <v>5</v>
      </c>
      <c r="J22" s="26">
        <v>20</v>
      </c>
      <c r="K22" s="26">
        <v>0</v>
      </c>
      <c r="L22" s="23">
        <v>7</v>
      </c>
      <c r="M22" s="25">
        <f t="shared" si="4"/>
        <v>71.428571428571431</v>
      </c>
      <c r="N22" s="27">
        <v>0</v>
      </c>
      <c r="O22" s="43">
        <v>6</v>
      </c>
      <c r="P22" s="27">
        <v>0</v>
      </c>
      <c r="Q22" s="14"/>
    </row>
    <row r="23" spans="1:17" ht="15" customHeight="1" x14ac:dyDescent="0.3">
      <c r="A23" s="12">
        <v>16</v>
      </c>
      <c r="B23" s="7" t="s">
        <v>25</v>
      </c>
      <c r="C23" s="23">
        <v>7</v>
      </c>
      <c r="D23" s="6">
        <v>7</v>
      </c>
      <c r="E23" s="26">
        <v>0</v>
      </c>
      <c r="F23" s="23">
        <v>5</v>
      </c>
      <c r="G23" s="24">
        <f t="shared" si="0"/>
        <v>71.428571428571431</v>
      </c>
      <c r="H23" s="25">
        <f t="shared" si="1"/>
        <v>100</v>
      </c>
      <c r="I23" s="26">
        <v>0</v>
      </c>
      <c r="J23" s="26">
        <v>5</v>
      </c>
      <c r="K23" s="26">
        <v>0</v>
      </c>
      <c r="L23" s="23">
        <v>2</v>
      </c>
      <c r="M23" s="25">
        <f t="shared" si="4"/>
        <v>71.428571428571431</v>
      </c>
      <c r="N23" s="27">
        <v>0</v>
      </c>
      <c r="O23" s="27">
        <v>1</v>
      </c>
      <c r="P23" s="27">
        <v>0</v>
      </c>
    </row>
    <row r="24" spans="1:17" ht="15" customHeight="1" x14ac:dyDescent="0.3">
      <c r="A24" s="12">
        <v>17</v>
      </c>
      <c r="B24" s="7" t="s">
        <v>26</v>
      </c>
      <c r="C24" s="23">
        <v>5</v>
      </c>
      <c r="D24" s="6">
        <v>4</v>
      </c>
      <c r="E24" s="26">
        <v>0</v>
      </c>
      <c r="F24" s="23">
        <v>4</v>
      </c>
      <c r="G24" s="24">
        <f t="shared" si="0"/>
        <v>80</v>
      </c>
      <c r="H24" s="25">
        <f t="shared" si="1"/>
        <v>50</v>
      </c>
      <c r="I24" s="26">
        <v>1</v>
      </c>
      <c r="J24" s="26">
        <v>1</v>
      </c>
      <c r="K24" s="26">
        <v>2</v>
      </c>
      <c r="L24" s="23">
        <v>1</v>
      </c>
      <c r="M24" s="25">
        <f t="shared" si="4"/>
        <v>40</v>
      </c>
      <c r="N24" s="27">
        <v>0</v>
      </c>
      <c r="O24" s="27">
        <v>0</v>
      </c>
      <c r="P24" s="27">
        <v>0</v>
      </c>
    </row>
    <row r="25" spans="1:17" ht="15" customHeight="1" x14ac:dyDescent="0.3">
      <c r="A25" s="12">
        <v>18</v>
      </c>
      <c r="B25" s="8" t="s">
        <v>37</v>
      </c>
      <c r="C25" s="23">
        <v>2</v>
      </c>
      <c r="D25" s="6">
        <v>2</v>
      </c>
      <c r="E25" s="26">
        <v>2</v>
      </c>
      <c r="F25" s="23">
        <v>2</v>
      </c>
      <c r="G25" s="24">
        <f t="shared" si="0"/>
        <v>100</v>
      </c>
      <c r="H25" s="25">
        <f t="shared" si="1"/>
        <v>100</v>
      </c>
      <c r="I25" s="26">
        <v>0</v>
      </c>
      <c r="J25" s="26">
        <v>2</v>
      </c>
      <c r="K25" s="26">
        <v>0</v>
      </c>
      <c r="L25" s="23">
        <v>0</v>
      </c>
      <c r="M25" s="25">
        <f t="shared" si="4"/>
        <v>100</v>
      </c>
      <c r="N25" s="27">
        <v>0</v>
      </c>
      <c r="O25" s="27">
        <v>0</v>
      </c>
      <c r="P25" s="27">
        <v>0</v>
      </c>
    </row>
    <row r="26" spans="1:17" ht="15" customHeight="1" x14ac:dyDescent="0.3">
      <c r="A26" s="12">
        <v>19</v>
      </c>
      <c r="B26" s="8" t="s">
        <v>38</v>
      </c>
      <c r="C26" s="23">
        <v>10</v>
      </c>
      <c r="D26" s="6">
        <v>8</v>
      </c>
      <c r="E26" s="26">
        <v>2</v>
      </c>
      <c r="F26" s="23">
        <v>9</v>
      </c>
      <c r="G26" s="24">
        <f t="shared" si="0"/>
        <v>90</v>
      </c>
      <c r="H26" s="25">
        <f t="shared" si="1"/>
        <v>88.888888888888886</v>
      </c>
      <c r="I26" s="26">
        <v>2</v>
      </c>
      <c r="J26" s="26">
        <v>6</v>
      </c>
      <c r="K26" s="26">
        <v>1</v>
      </c>
      <c r="L26" s="23">
        <v>1</v>
      </c>
      <c r="M26" s="25">
        <f t="shared" si="4"/>
        <v>80</v>
      </c>
      <c r="N26" s="27">
        <v>0</v>
      </c>
      <c r="O26" s="42">
        <v>0</v>
      </c>
      <c r="P26" s="27">
        <v>0</v>
      </c>
    </row>
    <row r="27" spans="1:17" ht="15" customHeight="1" x14ac:dyDescent="0.3">
      <c r="A27" s="12">
        <v>20</v>
      </c>
      <c r="B27" s="8" t="s">
        <v>27</v>
      </c>
      <c r="C27" s="23">
        <v>4</v>
      </c>
      <c r="D27" s="6">
        <v>4</v>
      </c>
      <c r="E27" s="26">
        <v>3</v>
      </c>
      <c r="F27" s="23">
        <v>3</v>
      </c>
      <c r="G27" s="24">
        <f t="shared" si="0"/>
        <v>75</v>
      </c>
      <c r="H27" s="25">
        <f t="shared" si="1"/>
        <v>100</v>
      </c>
      <c r="I27" s="26">
        <v>1</v>
      </c>
      <c r="J27" s="26">
        <v>2</v>
      </c>
      <c r="K27" s="26">
        <v>0</v>
      </c>
      <c r="L27" s="23">
        <v>1</v>
      </c>
      <c r="M27" s="25">
        <f t="shared" si="4"/>
        <v>75</v>
      </c>
      <c r="N27" s="27">
        <v>0</v>
      </c>
      <c r="O27" s="27">
        <v>0</v>
      </c>
      <c r="P27" s="27">
        <v>0</v>
      </c>
    </row>
    <row r="28" spans="1:17" ht="15" customHeight="1" x14ac:dyDescent="0.3">
      <c r="A28" s="12">
        <v>21</v>
      </c>
      <c r="B28" s="8" t="s">
        <v>28</v>
      </c>
      <c r="C28" s="23">
        <v>8</v>
      </c>
      <c r="D28" s="6">
        <v>8</v>
      </c>
      <c r="E28" s="26">
        <v>3</v>
      </c>
      <c r="F28" s="23">
        <v>6</v>
      </c>
      <c r="G28" s="24">
        <f t="shared" si="0"/>
        <v>75</v>
      </c>
      <c r="H28" s="25">
        <f t="shared" si="1"/>
        <v>100</v>
      </c>
      <c r="I28" s="26">
        <v>3</v>
      </c>
      <c r="J28" s="26">
        <v>3</v>
      </c>
      <c r="K28" s="26">
        <v>0</v>
      </c>
      <c r="L28" s="23">
        <v>2</v>
      </c>
      <c r="M28" s="25">
        <f>SUM(I28,J28)/C28*100</f>
        <v>75</v>
      </c>
      <c r="N28" s="40">
        <v>0</v>
      </c>
      <c r="O28" s="27">
        <v>0</v>
      </c>
      <c r="P28" s="27">
        <v>0</v>
      </c>
    </row>
    <row r="29" spans="1:17" ht="15" customHeight="1" x14ac:dyDescent="0.3">
      <c r="A29" s="12">
        <v>22</v>
      </c>
      <c r="B29" s="8" t="s">
        <v>29</v>
      </c>
      <c r="C29" s="23">
        <v>15</v>
      </c>
      <c r="D29" s="6">
        <v>12</v>
      </c>
      <c r="E29" s="26">
        <v>0</v>
      </c>
      <c r="F29" s="23">
        <v>13</v>
      </c>
      <c r="G29" s="24">
        <f t="shared" si="0"/>
        <v>86.666666666666671</v>
      </c>
      <c r="H29" s="25">
        <f t="shared" si="1"/>
        <v>92.307692307692307</v>
      </c>
      <c r="I29" s="26">
        <v>5</v>
      </c>
      <c r="J29" s="26">
        <v>7</v>
      </c>
      <c r="K29" s="26">
        <v>1</v>
      </c>
      <c r="L29" s="23">
        <v>2</v>
      </c>
      <c r="M29" s="25">
        <f t="shared" si="4"/>
        <v>80</v>
      </c>
      <c r="N29" s="27">
        <v>0</v>
      </c>
      <c r="O29" s="40">
        <v>0</v>
      </c>
      <c r="P29" s="27">
        <v>0</v>
      </c>
    </row>
    <row r="30" spans="1:17" ht="15" customHeight="1" x14ac:dyDescent="0.3">
      <c r="A30" s="12">
        <v>23</v>
      </c>
      <c r="B30" s="8" t="s">
        <v>30</v>
      </c>
      <c r="C30" s="23">
        <v>15</v>
      </c>
      <c r="D30" s="6">
        <v>15</v>
      </c>
      <c r="E30" s="26">
        <v>3</v>
      </c>
      <c r="F30" s="23">
        <v>14</v>
      </c>
      <c r="G30" s="24">
        <f t="shared" si="0"/>
        <v>93.333333333333329</v>
      </c>
      <c r="H30" s="25">
        <f t="shared" si="1"/>
        <v>92.857142857142861</v>
      </c>
      <c r="I30" s="26">
        <v>8</v>
      </c>
      <c r="J30" s="26">
        <v>5</v>
      </c>
      <c r="K30" s="26">
        <v>1</v>
      </c>
      <c r="L30" s="23">
        <v>1</v>
      </c>
      <c r="M30" s="25">
        <f t="shared" si="4"/>
        <v>86.666666666666671</v>
      </c>
      <c r="N30" s="27">
        <v>0</v>
      </c>
      <c r="O30" s="27">
        <v>0</v>
      </c>
      <c r="P30" s="27">
        <v>0</v>
      </c>
    </row>
    <row r="31" spans="1:17" ht="15" customHeight="1" x14ac:dyDescent="0.3">
      <c r="A31" s="3"/>
      <c r="B31" s="5" t="s">
        <v>20</v>
      </c>
      <c r="C31" s="19">
        <f t="shared" ref="C31:L31" si="7">SUM(C22:C30)</f>
        <v>101</v>
      </c>
      <c r="D31" s="19">
        <f t="shared" si="7"/>
        <v>95</v>
      </c>
      <c r="E31" s="19">
        <f t="shared" si="7"/>
        <v>26</v>
      </c>
      <c r="F31" s="19">
        <f>SUM(F22:F30)</f>
        <v>84</v>
      </c>
      <c r="G31" s="20">
        <f t="shared" si="0"/>
        <v>83.168316831683171</v>
      </c>
      <c r="H31" s="21">
        <f t="shared" si="1"/>
        <v>90.476190476190482</v>
      </c>
      <c r="I31" s="19">
        <f t="shared" si="7"/>
        <v>25</v>
      </c>
      <c r="J31" s="19">
        <f t="shared" si="7"/>
        <v>51</v>
      </c>
      <c r="K31" s="19">
        <f t="shared" si="7"/>
        <v>5</v>
      </c>
      <c r="L31" s="19">
        <f t="shared" si="7"/>
        <v>17</v>
      </c>
      <c r="M31" s="21">
        <f t="shared" si="4"/>
        <v>75.247524752475243</v>
      </c>
      <c r="N31" s="19">
        <f t="shared" ref="N31:O31" si="8">SUM(N22:N30)</f>
        <v>0</v>
      </c>
      <c r="O31" s="19">
        <f t="shared" si="8"/>
        <v>7</v>
      </c>
      <c r="P31" s="19">
        <f>SUM(P22:P30)</f>
        <v>0</v>
      </c>
    </row>
    <row r="32" spans="1:17" ht="15" customHeight="1" x14ac:dyDescent="0.3">
      <c r="A32" s="3"/>
      <c r="B32" s="9" t="s">
        <v>21</v>
      </c>
      <c r="C32" s="22">
        <f>SUM(C31,C21,C13)</f>
        <v>722</v>
      </c>
      <c r="D32" s="22">
        <f>SUM(D31,D21,D13)</f>
        <v>705</v>
      </c>
      <c r="E32" s="22">
        <f>SUM(E31,E21,E13)</f>
        <v>354</v>
      </c>
      <c r="F32" s="22">
        <f>SUM(F31,F21,F13)</f>
        <v>636</v>
      </c>
      <c r="G32" s="20">
        <f t="shared" si="0"/>
        <v>88.088642659279785</v>
      </c>
      <c r="H32" s="21">
        <f t="shared" si="1"/>
        <v>92.138364779874209</v>
      </c>
      <c r="I32" s="22">
        <f t="shared" ref="I32:L32" si="9">SUM(I31,I21,I13)</f>
        <v>157</v>
      </c>
      <c r="J32" s="22">
        <f t="shared" si="9"/>
        <v>429</v>
      </c>
      <c r="K32" s="22">
        <f t="shared" si="9"/>
        <v>47</v>
      </c>
      <c r="L32" s="22">
        <f t="shared" si="9"/>
        <v>86</v>
      </c>
      <c r="M32" s="21">
        <f t="shared" si="4"/>
        <v>81.16343490304709</v>
      </c>
      <c r="N32" s="22">
        <f t="shared" ref="N32:P32" si="10">SUM(N31,N21,N13)</f>
        <v>9</v>
      </c>
      <c r="O32" s="22">
        <f t="shared" si="10"/>
        <v>36</v>
      </c>
      <c r="P32" s="22">
        <f t="shared" si="10"/>
        <v>5</v>
      </c>
    </row>
    <row r="33" spans="1:13" ht="19.5" customHeight="1" x14ac:dyDescent="0.3">
      <c r="A33" s="1"/>
      <c r="D33" s="13"/>
      <c r="H33" s="14"/>
      <c r="I33" s="15"/>
      <c r="J33" s="16"/>
      <c r="K33" s="16"/>
      <c r="L33" s="17"/>
      <c r="M33" s="14"/>
    </row>
  </sheetData>
  <mergeCells count="19">
    <mergeCell ref="H2:H4"/>
    <mergeCell ref="M2:M4"/>
    <mergeCell ref="N2:P3"/>
    <mergeCell ref="N4:N5"/>
    <mergeCell ref="O4:O5"/>
    <mergeCell ref="P4:P5"/>
    <mergeCell ref="A1:P1"/>
    <mergeCell ref="L2:L5"/>
    <mergeCell ref="I4:I5"/>
    <mergeCell ref="J4:J5"/>
    <mergeCell ref="K4:K5"/>
    <mergeCell ref="D2:D4"/>
    <mergeCell ref="A2:A5"/>
    <mergeCell ref="B2:B5"/>
    <mergeCell ref="C2:C5"/>
    <mergeCell ref="I2:K3"/>
    <mergeCell ref="G2:G4"/>
    <mergeCell ref="F2:F5"/>
    <mergeCell ref="E2:E4"/>
  </mergeCells>
  <pageMargins left="0.39370078740157483" right="0.39370078740157483" top="0.39370078740157483" bottom="0.39370078740157483" header="0.39370078740157483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Пользователь Windows</cp:lastModifiedBy>
  <cp:lastPrinted>2020-07-02T09:01:03Z</cp:lastPrinted>
  <dcterms:created xsi:type="dcterms:W3CDTF">2014-05-19T08:07:02Z</dcterms:created>
  <dcterms:modified xsi:type="dcterms:W3CDTF">2021-01-26T11:06:23Z</dcterms:modified>
</cp:coreProperties>
</file>